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2" sheetId="1" r:id="rId1"/>
    <sheet name="Sheet3" sheetId="2" r:id="rId2"/>
  </sheets>
  <definedNames>
    <definedName name="_xlnm.Print_Area" localSheetId="0">'Sheet2'!$A:$Y</definedName>
  </definedNames>
  <calcPr fullCalcOnLoad="1"/>
</workbook>
</file>

<file path=xl/sharedStrings.xml><?xml version="1.0" encoding="utf-8"?>
<sst xmlns="http://schemas.openxmlformats.org/spreadsheetml/2006/main" count="83" uniqueCount="51">
  <si>
    <t>Duct Velocity (FPM)</t>
  </si>
  <si>
    <t>Duct Airflow (CFM)</t>
  </si>
  <si>
    <t>Enter Velocity, Air Flow &amp; Length</t>
  </si>
  <si>
    <t>Duct Length (Feet)</t>
  </si>
  <si>
    <t>Enter Number of Bends</t>
  </si>
  <si>
    <t>Results</t>
  </si>
  <si>
    <t>Duct Diameter (in)</t>
  </si>
  <si>
    <t>Enter Friction Loss, Airflow &amp; Length</t>
  </si>
  <si>
    <t>Enter Diameter</t>
  </si>
  <si>
    <t>Rectangular Duct Width (in)</t>
  </si>
  <si>
    <t>Enter Width</t>
  </si>
  <si>
    <t>Round Duct Diameter (in)</t>
  </si>
  <si>
    <t>CFM</t>
  </si>
  <si>
    <t>First Airstream</t>
  </si>
  <si>
    <t>Second Airstream</t>
  </si>
  <si>
    <t>Mixture Results</t>
  </si>
  <si>
    <t>Main Duct</t>
  </si>
  <si>
    <t>Branch</t>
  </si>
  <si>
    <t>Residential</t>
  </si>
  <si>
    <t>Commericial</t>
  </si>
  <si>
    <t>Industrial</t>
  </si>
  <si>
    <t>TO FIND AIR MIXTURE</t>
  </si>
  <si>
    <t>TO FIND DUCT DIAMETER
AND DUCT VELOCITY</t>
  </si>
  <si>
    <t>TO FIND EQUIVALENT
RECTANGULAR DUCT</t>
  </si>
  <si>
    <t>TO FIND EQUIVALENT
ROUND DUCT</t>
  </si>
  <si>
    <t>Rectangular Duct Height (in)</t>
  </si>
  <si>
    <t>Enter Desired Height</t>
  </si>
  <si>
    <t>Enter Height</t>
  </si>
  <si>
    <t>900 fpm</t>
  </si>
  <si>
    <t>1,300 fpm</t>
  </si>
  <si>
    <t>1,800 fpm</t>
  </si>
  <si>
    <t>1,000 fpm</t>
  </si>
  <si>
    <t>600 fpm</t>
  </si>
  <si>
    <t>45º Bends (QTY)</t>
  </si>
  <si>
    <t>90º Bends (QTY)</t>
  </si>
  <si>
    <t>APPROXIMATE DYNAMIC</t>
  </si>
  <si>
    <t>LOSS COEFFICIENTS</t>
  </si>
  <si>
    <t>SUPPLY VELOCITY</t>
  </si>
  <si>
    <t>MAXIMUM RECOMMENDED</t>
  </si>
  <si>
    <t>Temp, deg. F</t>
  </si>
  <si>
    <t>Humidity, Gr/Lb</t>
  </si>
  <si>
    <t>rounded to nearest inch</t>
  </si>
  <si>
    <t>Duct Diameter Round (inches)</t>
  </si>
  <si>
    <t xml:space="preserve">TO FIND DUCT VELOCITY AND
FRICTION LOSS </t>
  </si>
  <si>
    <t>TO FIND DUCT DIAMETER AND
FRICTION LOSS</t>
  </si>
  <si>
    <t>Friction Loss - (Inches W.C.)</t>
  </si>
  <si>
    <t>Available Pressure - (Inches W.C.)</t>
  </si>
  <si>
    <t>180º Offset (QTY)</t>
  </si>
  <si>
    <t>STATIC PRESSURE CALCULATOR</t>
  </si>
  <si>
    <t>6393 Powers Ave-Jacksonville, Fl 32217</t>
  </si>
  <si>
    <t>custserv.jax@solerpalau.com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</si>
</sst>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0._)"/>
  </numFmts>
  <fonts count="48">
    <font>
      <sz val="10"/>
      <name val="Arial"/>
      <family val="0"/>
    </font>
    <font>
      <b/>
      <sz val="11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u val="single"/>
      <sz val="11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20"/>
      <color indexed="10"/>
      <name val="Arial"/>
      <family val="2"/>
    </font>
    <font>
      <b/>
      <sz val="20"/>
      <name val="Arial Narrow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34" borderId="15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7" fillId="34" borderId="14" xfId="0" applyNumberFormat="1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 horizontal="center"/>
    </xf>
    <xf numFmtId="0" fontId="7" fillId="34" borderId="14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" fillId="34" borderId="13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right" wrapText="1"/>
    </xf>
    <xf numFmtId="0" fontId="6" fillId="34" borderId="19" xfId="0" applyFont="1" applyFill="1" applyBorder="1" applyAlignment="1">
      <alignment/>
    </xf>
    <xf numFmtId="3" fontId="1" fillId="34" borderId="20" xfId="0" applyNumberFormat="1" applyFont="1" applyFill="1" applyBorder="1" applyAlignment="1">
      <alignment horizontal="center"/>
    </xf>
    <xf numFmtId="2" fontId="1" fillId="34" borderId="20" xfId="0" applyNumberFormat="1" applyFont="1" applyFill="1" applyBorder="1" applyAlignment="1">
      <alignment horizontal="center"/>
    </xf>
    <xf numFmtId="0" fontId="6" fillId="34" borderId="12" xfId="0" applyFont="1" applyFill="1" applyBorder="1" applyAlignment="1">
      <alignment/>
    </xf>
    <xf numFmtId="0" fontId="2" fillId="34" borderId="12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center"/>
    </xf>
    <xf numFmtId="0" fontId="6" fillId="34" borderId="21" xfId="0" applyFont="1" applyFill="1" applyBorder="1" applyAlignment="1">
      <alignment/>
    </xf>
    <xf numFmtId="0" fontId="2" fillId="34" borderId="0" xfId="0" applyFont="1" applyFill="1" applyAlignment="1">
      <alignment horizontal="right"/>
    </xf>
    <xf numFmtId="0" fontId="2" fillId="34" borderId="12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2" fontId="1" fillId="34" borderId="0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165" fontId="7" fillId="34" borderId="14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3" fontId="1" fillId="34" borderId="20" xfId="0" applyNumberFormat="1" applyFont="1" applyFill="1" applyBorder="1" applyAlignment="1" applyProtection="1">
      <alignment horizontal="center"/>
      <protection hidden="1"/>
    </xf>
    <xf numFmtId="165" fontId="1" fillId="34" borderId="20" xfId="0" applyNumberFormat="1" applyFont="1" applyFill="1" applyBorder="1" applyAlignment="1" applyProtection="1">
      <alignment horizontal="center"/>
      <protection hidden="1"/>
    </xf>
    <xf numFmtId="0" fontId="2" fillId="34" borderId="13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1" fillId="34" borderId="20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7" fillId="34" borderId="17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1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6" fillId="34" borderId="24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3" fillId="34" borderId="0" xfId="53" applyFont="1" applyFill="1" applyBorder="1" applyAlignment="1" applyProtection="1">
      <alignment horizontal="left"/>
      <protection/>
    </xf>
    <xf numFmtId="0" fontId="10" fillId="33" borderId="19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 wrapText="1"/>
    </xf>
    <xf numFmtId="0" fontId="1" fillId="34" borderId="15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center" vertical="top"/>
    </xf>
    <xf numFmtId="0" fontId="1" fillId="34" borderId="16" xfId="0" applyFont="1" applyFill="1" applyBorder="1" applyAlignment="1">
      <alignment horizontal="center" vertical="top"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43</xdr:row>
      <xdr:rowOff>85725</xdr:rowOff>
    </xdr:from>
    <xdr:to>
      <xdr:col>14</xdr:col>
      <xdr:colOff>76200</xdr:colOff>
      <xdr:row>49</xdr:row>
      <xdr:rowOff>190500</xdr:rowOff>
    </xdr:to>
    <xdr:pic>
      <xdr:nvPicPr>
        <xdr:cNvPr id="1" name="Picture 61" descr="stt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9058275"/>
          <a:ext cx="2676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</xdr:row>
      <xdr:rowOff>0</xdr:rowOff>
    </xdr:from>
    <xdr:to>
      <xdr:col>2</xdr:col>
      <xdr:colOff>561975</xdr:colOff>
      <xdr:row>4</xdr:row>
      <xdr:rowOff>180975</xdr:rowOff>
    </xdr:to>
    <xdr:pic>
      <xdr:nvPicPr>
        <xdr:cNvPr id="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95300"/>
          <a:ext cx="5715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22</xdr:col>
      <xdr:colOff>152400</xdr:colOff>
      <xdr:row>2</xdr:row>
      <xdr:rowOff>66675</xdr:rowOff>
    </xdr:from>
    <xdr:to>
      <xdr:col>23</xdr:col>
      <xdr:colOff>9525</xdr:colOff>
      <xdr:row>5</xdr:row>
      <xdr:rowOff>9525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561975"/>
          <a:ext cx="5715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PageLayoutView="0" workbookViewId="0" topLeftCell="A1">
      <selection activeCell="AD20" sqref="AD20"/>
    </sheetView>
  </sheetViews>
  <sheetFormatPr defaultColWidth="9.140625" defaultRowHeight="12.75"/>
  <cols>
    <col min="1" max="1" width="2.00390625" style="12" customWidth="1"/>
    <col min="2" max="2" width="1.7109375" style="12" customWidth="1"/>
    <col min="3" max="3" width="9.421875" style="12" customWidth="1"/>
    <col min="4" max="4" width="17.28125" style="12" customWidth="1"/>
    <col min="5" max="5" width="1.7109375" style="12" customWidth="1"/>
    <col min="6" max="6" width="9.140625" style="12" customWidth="1"/>
    <col min="7" max="7" width="2.140625" style="12" customWidth="1"/>
    <col min="8" max="8" width="3.8515625" style="12" customWidth="1"/>
    <col min="9" max="9" width="4.421875" style="12" customWidth="1"/>
    <col min="10" max="10" width="13.7109375" style="12" customWidth="1"/>
    <col min="11" max="11" width="3.140625" style="12" customWidth="1"/>
    <col min="12" max="12" width="0.13671875" style="12" customWidth="1"/>
    <col min="13" max="13" width="4.7109375" style="12" customWidth="1"/>
    <col min="14" max="14" width="9.7109375" style="12" customWidth="1"/>
    <col min="15" max="15" width="2.28125" style="12" customWidth="1"/>
    <col min="16" max="16" width="2.8515625" style="12" customWidth="1"/>
    <col min="17" max="17" width="7.7109375" style="12" customWidth="1"/>
    <col min="18" max="18" width="2.421875" style="12" customWidth="1"/>
    <col min="19" max="19" width="6.421875" style="12" customWidth="1"/>
    <col min="20" max="20" width="1.57421875" style="12" customWidth="1"/>
    <col min="21" max="21" width="5.57421875" style="12" customWidth="1"/>
    <col min="22" max="22" width="1.8515625" style="12" customWidth="1"/>
    <col min="23" max="23" width="10.7109375" style="12" customWidth="1"/>
    <col min="24" max="24" width="2.28125" style="12" customWidth="1"/>
    <col min="25" max="25" width="2.00390625" style="12" customWidth="1"/>
    <col min="26" max="16384" width="9.140625" style="12" customWidth="1"/>
  </cols>
  <sheetData>
    <row r="1" spans="1:25" ht="13.5" thickBot="1">
      <c r="A1" s="1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1"/>
    </row>
    <row r="2" spans="1:27" ht="25.5">
      <c r="A2" s="2"/>
      <c r="B2" s="13"/>
      <c r="C2" s="14"/>
      <c r="D2" s="14"/>
      <c r="E2" s="14"/>
      <c r="F2" s="83" t="s">
        <v>49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5"/>
      <c r="Y2" s="2"/>
      <c r="Z2" s="16"/>
      <c r="AA2" s="16"/>
    </row>
    <row r="3" spans="1:27" ht="18">
      <c r="A3" s="2"/>
      <c r="B3" s="17"/>
      <c r="C3" s="17"/>
      <c r="D3" s="17"/>
      <c r="E3" s="17"/>
      <c r="F3" s="84"/>
      <c r="G3" s="17"/>
      <c r="H3" s="85" t="s">
        <v>50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2"/>
      <c r="Z3" s="16"/>
      <c r="AA3" s="16"/>
    </row>
    <row r="4" spans="1:27" ht="12.75" customHeight="1">
      <c r="A4" s="2"/>
      <c r="B4" s="17"/>
      <c r="C4" s="17"/>
      <c r="D4" s="17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7"/>
      <c r="S4" s="17"/>
      <c r="T4" s="17"/>
      <c r="U4" s="17"/>
      <c r="V4" s="17"/>
      <c r="W4" s="17"/>
      <c r="X4" s="17"/>
      <c r="Y4" s="2"/>
      <c r="Z4" s="16"/>
      <c r="AA4" s="16"/>
    </row>
    <row r="5" spans="1:27" ht="18.75" customHeight="1">
      <c r="A5" s="2"/>
      <c r="B5" s="17"/>
      <c r="C5" s="17"/>
      <c r="D5" s="17"/>
      <c r="E5" s="102"/>
      <c r="F5" s="103" t="s">
        <v>48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7"/>
      <c r="S5" s="17"/>
      <c r="T5" s="17"/>
      <c r="U5" s="17"/>
      <c r="V5" s="17"/>
      <c r="W5" s="17"/>
      <c r="X5" s="17"/>
      <c r="Y5" s="2"/>
      <c r="Z5" s="16"/>
      <c r="AA5" s="16"/>
    </row>
    <row r="6" spans="1:27" ht="13.5" thickBot="1">
      <c r="A6" s="2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2"/>
      <c r="Z6" s="16"/>
      <c r="AA6" s="16"/>
    </row>
    <row r="7" spans="1:27" ht="10.5" customHeight="1" thickBot="1">
      <c r="A7" s="8"/>
      <c r="B7" s="5"/>
      <c r="C7" s="5"/>
      <c r="D7" s="5"/>
      <c r="E7" s="5"/>
      <c r="F7" s="5"/>
      <c r="G7" s="19"/>
      <c r="H7" s="19"/>
      <c r="I7" s="19"/>
      <c r="J7" s="19"/>
      <c r="K7" s="19"/>
      <c r="L7" s="19"/>
      <c r="M7" s="19"/>
      <c r="N7" s="19"/>
      <c r="O7" s="19"/>
      <c r="P7" s="19"/>
      <c r="Q7" s="5"/>
      <c r="R7" s="5"/>
      <c r="S7" s="5"/>
      <c r="T7" s="5"/>
      <c r="U7" s="5"/>
      <c r="V7" s="5"/>
      <c r="W7" s="5"/>
      <c r="X7" s="5"/>
      <c r="Y7" s="7"/>
      <c r="Z7" s="16"/>
      <c r="AA7" s="16"/>
    </row>
    <row r="8" spans="1:25" s="22" customFormat="1" ht="35.25" customHeight="1">
      <c r="A8" s="20"/>
      <c r="B8" s="89" t="s">
        <v>44</v>
      </c>
      <c r="C8" s="90"/>
      <c r="D8" s="90"/>
      <c r="E8" s="90"/>
      <c r="F8" s="90"/>
      <c r="G8" s="91"/>
      <c r="H8" s="89" t="s">
        <v>22</v>
      </c>
      <c r="I8" s="90"/>
      <c r="J8" s="90"/>
      <c r="K8" s="90"/>
      <c r="L8" s="90"/>
      <c r="M8" s="90"/>
      <c r="N8" s="90"/>
      <c r="O8" s="91"/>
      <c r="P8" s="89" t="s">
        <v>43</v>
      </c>
      <c r="Q8" s="90"/>
      <c r="R8" s="90"/>
      <c r="S8" s="90"/>
      <c r="T8" s="90"/>
      <c r="U8" s="90"/>
      <c r="V8" s="90"/>
      <c r="W8" s="90"/>
      <c r="X8" s="91"/>
      <c r="Y8" s="21"/>
    </row>
    <row r="9" spans="1:25" ht="10.5" customHeight="1">
      <c r="A9" s="2"/>
      <c r="B9" s="29"/>
      <c r="C9" s="30"/>
      <c r="D9" s="30"/>
      <c r="E9" s="30"/>
      <c r="F9" s="30"/>
      <c r="G9" s="30"/>
      <c r="H9" s="29"/>
      <c r="I9" s="30"/>
      <c r="J9" s="30"/>
      <c r="K9" s="30"/>
      <c r="L9" s="30"/>
      <c r="M9" s="30"/>
      <c r="N9" s="30"/>
      <c r="O9" s="49"/>
      <c r="P9" s="29"/>
      <c r="Q9" s="30"/>
      <c r="R9" s="30"/>
      <c r="S9" s="30"/>
      <c r="T9" s="30"/>
      <c r="U9" s="30"/>
      <c r="V9" s="30"/>
      <c r="W9" s="30"/>
      <c r="X9" s="30"/>
      <c r="Y9" s="2"/>
    </row>
    <row r="10" spans="1:25" ht="16.5">
      <c r="A10" s="2"/>
      <c r="B10" s="31" t="s">
        <v>2</v>
      </c>
      <c r="C10" s="33"/>
      <c r="D10" s="33"/>
      <c r="E10" s="33"/>
      <c r="F10" s="33"/>
      <c r="G10" s="33"/>
      <c r="H10" s="31" t="s">
        <v>7</v>
      </c>
      <c r="I10" s="33"/>
      <c r="J10" s="33"/>
      <c r="K10" s="33"/>
      <c r="L10" s="33"/>
      <c r="M10" s="33"/>
      <c r="N10" s="33"/>
      <c r="O10" s="50"/>
      <c r="P10" s="31" t="s">
        <v>7</v>
      </c>
      <c r="Q10" s="32"/>
      <c r="R10" s="32"/>
      <c r="S10" s="33"/>
      <c r="T10" s="33"/>
      <c r="U10" s="33"/>
      <c r="V10" s="33"/>
      <c r="W10" s="33"/>
      <c r="X10" s="33"/>
      <c r="Y10" s="23"/>
    </row>
    <row r="11" spans="1:25" ht="16.5">
      <c r="A11" s="2"/>
      <c r="B11" s="31"/>
      <c r="C11" s="33"/>
      <c r="D11" s="33"/>
      <c r="E11" s="33"/>
      <c r="F11" s="33"/>
      <c r="G11" s="33"/>
      <c r="H11" s="31"/>
      <c r="I11" s="98" t="s">
        <v>46</v>
      </c>
      <c r="J11" s="98"/>
      <c r="K11" s="98"/>
      <c r="L11" s="98"/>
      <c r="M11" s="33"/>
      <c r="N11" s="33"/>
      <c r="O11" s="50"/>
      <c r="P11" s="31"/>
      <c r="Q11" s="32"/>
      <c r="R11" s="32"/>
      <c r="S11" s="33"/>
      <c r="T11" s="33"/>
      <c r="U11" s="33"/>
      <c r="V11" s="33"/>
      <c r="W11" s="33"/>
      <c r="X11" s="33"/>
      <c r="Y11" s="23"/>
    </row>
    <row r="12" spans="1:25" ht="16.5" customHeight="1">
      <c r="A12" s="2"/>
      <c r="B12" s="29"/>
      <c r="C12" s="34"/>
      <c r="D12" s="36" t="s">
        <v>0</v>
      </c>
      <c r="E12" s="34"/>
      <c r="F12" s="27">
        <v>1300</v>
      </c>
      <c r="G12" s="30"/>
      <c r="H12" s="29"/>
      <c r="I12" s="98"/>
      <c r="J12" s="98"/>
      <c r="K12" s="98"/>
      <c r="L12" s="98"/>
      <c r="M12" s="35"/>
      <c r="N12" s="26">
        <v>0.23</v>
      </c>
      <c r="O12" s="51"/>
      <c r="P12" s="29"/>
      <c r="Q12" s="30"/>
      <c r="R12" s="30"/>
      <c r="S12" s="34"/>
      <c r="T12" s="35"/>
      <c r="U12" s="36" t="s">
        <v>42</v>
      </c>
      <c r="V12" s="35"/>
      <c r="W12" s="9">
        <v>12</v>
      </c>
      <c r="X12" s="38"/>
      <c r="Y12" s="3"/>
    </row>
    <row r="13" spans="1:25" ht="10.5" customHeight="1">
      <c r="A13" s="2"/>
      <c r="B13" s="29"/>
      <c r="C13" s="34"/>
      <c r="D13" s="36"/>
      <c r="E13" s="34"/>
      <c r="F13" s="30"/>
      <c r="G13" s="30"/>
      <c r="H13" s="29"/>
      <c r="I13" s="45"/>
      <c r="J13" s="45"/>
      <c r="K13" s="45"/>
      <c r="L13" s="45"/>
      <c r="M13" s="30"/>
      <c r="N13" s="52"/>
      <c r="O13" s="49"/>
      <c r="P13" s="29"/>
      <c r="Q13" s="30"/>
      <c r="R13" s="30"/>
      <c r="S13" s="34"/>
      <c r="T13" s="30"/>
      <c r="U13" s="36"/>
      <c r="V13" s="30"/>
      <c r="W13" s="30"/>
      <c r="X13" s="30"/>
      <c r="Y13" s="2"/>
    </row>
    <row r="14" spans="1:25" ht="16.5">
      <c r="A14" s="2"/>
      <c r="B14" s="29"/>
      <c r="C14" s="34"/>
      <c r="D14" s="36" t="s">
        <v>1</v>
      </c>
      <c r="E14" s="34"/>
      <c r="F14" s="27">
        <v>1000</v>
      </c>
      <c r="G14" s="30"/>
      <c r="H14" s="29"/>
      <c r="I14" s="34"/>
      <c r="J14" s="37"/>
      <c r="K14" s="37"/>
      <c r="L14" s="36" t="s">
        <v>1</v>
      </c>
      <c r="M14" s="30"/>
      <c r="N14" s="27">
        <v>1000</v>
      </c>
      <c r="O14" s="49"/>
      <c r="P14" s="29"/>
      <c r="Q14" s="30"/>
      <c r="R14" s="30"/>
      <c r="S14" s="34"/>
      <c r="T14" s="37"/>
      <c r="U14" s="36" t="s">
        <v>1</v>
      </c>
      <c r="V14" s="34"/>
      <c r="W14" s="27">
        <v>1000</v>
      </c>
      <c r="X14" s="30"/>
      <c r="Y14" s="3"/>
    </row>
    <row r="15" spans="1:25" ht="10.5" customHeight="1">
      <c r="A15" s="2"/>
      <c r="B15" s="29"/>
      <c r="C15" s="34"/>
      <c r="D15" s="36"/>
      <c r="E15" s="34"/>
      <c r="F15" s="30"/>
      <c r="G15" s="30"/>
      <c r="H15" s="29"/>
      <c r="I15" s="30"/>
      <c r="J15" s="30"/>
      <c r="K15" s="30"/>
      <c r="L15" s="53"/>
      <c r="M15" s="30"/>
      <c r="N15" s="30"/>
      <c r="O15" s="49"/>
      <c r="P15" s="29"/>
      <c r="Q15" s="30"/>
      <c r="R15" s="30"/>
      <c r="S15" s="34"/>
      <c r="T15" s="30"/>
      <c r="U15" s="36"/>
      <c r="V15" s="34"/>
      <c r="W15" s="30"/>
      <c r="X15" s="30"/>
      <c r="Y15" s="2"/>
    </row>
    <row r="16" spans="1:25" ht="16.5">
      <c r="A16" s="2"/>
      <c r="B16" s="29"/>
      <c r="C16" s="34"/>
      <c r="D16" s="36" t="s">
        <v>3</v>
      </c>
      <c r="E16" s="34"/>
      <c r="F16" s="27">
        <v>100</v>
      </c>
      <c r="G16" s="30"/>
      <c r="H16" s="29"/>
      <c r="I16" s="34"/>
      <c r="J16" s="37"/>
      <c r="K16" s="37"/>
      <c r="L16" s="36" t="s">
        <v>3</v>
      </c>
      <c r="M16" s="30"/>
      <c r="N16" s="27">
        <v>100</v>
      </c>
      <c r="O16" s="49"/>
      <c r="P16" s="29"/>
      <c r="Q16" s="30"/>
      <c r="R16" s="30"/>
      <c r="S16" s="34"/>
      <c r="T16" s="37"/>
      <c r="U16" s="36" t="s">
        <v>3</v>
      </c>
      <c r="V16" s="34"/>
      <c r="W16" s="27">
        <v>100</v>
      </c>
      <c r="X16" s="30"/>
      <c r="Y16" s="3"/>
    </row>
    <row r="17" spans="1:25" ht="16.5">
      <c r="A17" s="2"/>
      <c r="B17" s="29"/>
      <c r="C17" s="30"/>
      <c r="D17" s="30"/>
      <c r="E17" s="34"/>
      <c r="F17" s="30"/>
      <c r="G17" s="30"/>
      <c r="H17" s="29"/>
      <c r="I17" s="30"/>
      <c r="J17" s="30"/>
      <c r="K17" s="30"/>
      <c r="L17" s="53"/>
      <c r="M17" s="30"/>
      <c r="N17" s="30"/>
      <c r="O17" s="49"/>
      <c r="P17" s="29"/>
      <c r="Q17" s="30"/>
      <c r="R17" s="30"/>
      <c r="S17" s="30"/>
      <c r="T17" s="30"/>
      <c r="U17" s="34"/>
      <c r="V17" s="34"/>
      <c r="W17" s="30"/>
      <c r="X17" s="30"/>
      <c r="Y17" s="2"/>
    </row>
    <row r="18" spans="1:25" ht="16.5">
      <c r="A18" s="2"/>
      <c r="B18" s="41" t="s">
        <v>4</v>
      </c>
      <c r="C18" s="37"/>
      <c r="D18" s="37"/>
      <c r="E18" s="34"/>
      <c r="F18" s="37"/>
      <c r="G18" s="37"/>
      <c r="H18" s="41" t="s">
        <v>4</v>
      </c>
      <c r="I18" s="37"/>
      <c r="J18" s="37"/>
      <c r="K18" s="37"/>
      <c r="L18" s="53"/>
      <c r="M18" s="37"/>
      <c r="N18" s="37"/>
      <c r="O18" s="54"/>
      <c r="P18" s="41" t="s">
        <v>4</v>
      </c>
      <c r="Q18" s="42"/>
      <c r="R18" s="42"/>
      <c r="S18" s="37"/>
      <c r="T18" s="37"/>
      <c r="U18" s="34"/>
      <c r="V18" s="34"/>
      <c r="W18" s="37"/>
      <c r="X18" s="37"/>
      <c r="Y18" s="24"/>
    </row>
    <row r="19" spans="1:25" ht="16.5">
      <c r="A19" s="2"/>
      <c r="B19" s="29"/>
      <c r="C19" s="34"/>
      <c r="D19" s="36" t="s">
        <v>33</v>
      </c>
      <c r="E19" s="34"/>
      <c r="F19" s="28">
        <v>0</v>
      </c>
      <c r="G19" s="30"/>
      <c r="H19" s="29"/>
      <c r="I19" s="34"/>
      <c r="J19" s="37"/>
      <c r="K19" s="37"/>
      <c r="L19" s="36" t="s">
        <v>33</v>
      </c>
      <c r="M19" s="30"/>
      <c r="N19" s="28">
        <v>0</v>
      </c>
      <c r="O19" s="30"/>
      <c r="P19" s="29"/>
      <c r="Q19" s="30"/>
      <c r="R19" s="30"/>
      <c r="S19" s="34"/>
      <c r="T19" s="37"/>
      <c r="U19" s="36" t="s">
        <v>33</v>
      </c>
      <c r="V19" s="34"/>
      <c r="W19" s="28">
        <v>2</v>
      </c>
      <c r="X19" s="30"/>
      <c r="Y19" s="3"/>
    </row>
    <row r="20" spans="1:25" ht="10.5" customHeight="1">
      <c r="A20" s="2"/>
      <c r="B20" s="29"/>
      <c r="C20" s="34"/>
      <c r="D20" s="36"/>
      <c r="E20" s="34"/>
      <c r="F20" s="30"/>
      <c r="G20" s="30"/>
      <c r="H20" s="29"/>
      <c r="I20" s="30"/>
      <c r="J20" s="30"/>
      <c r="K20" s="30"/>
      <c r="L20" s="53"/>
      <c r="M20" s="30"/>
      <c r="N20" s="30"/>
      <c r="O20" s="30"/>
      <c r="P20" s="29"/>
      <c r="Q20" s="30"/>
      <c r="R20" s="30"/>
      <c r="S20" s="34"/>
      <c r="T20" s="30"/>
      <c r="U20" s="36"/>
      <c r="V20" s="34"/>
      <c r="W20" s="30"/>
      <c r="X20" s="30"/>
      <c r="Y20" s="2"/>
    </row>
    <row r="21" spans="1:25" ht="16.5">
      <c r="A21" s="2"/>
      <c r="B21" s="29"/>
      <c r="C21" s="34"/>
      <c r="D21" s="36" t="s">
        <v>34</v>
      </c>
      <c r="E21" s="34"/>
      <c r="F21" s="28">
        <v>0</v>
      </c>
      <c r="G21" s="30"/>
      <c r="H21" s="29"/>
      <c r="I21" s="34"/>
      <c r="J21" s="37"/>
      <c r="K21" s="37"/>
      <c r="L21" s="36" t="s">
        <v>34</v>
      </c>
      <c r="M21" s="30"/>
      <c r="N21" s="28">
        <v>0</v>
      </c>
      <c r="O21" s="30"/>
      <c r="P21" s="29"/>
      <c r="Q21" s="30"/>
      <c r="R21" s="30"/>
      <c r="S21" s="34"/>
      <c r="T21" s="37"/>
      <c r="U21" s="36" t="s">
        <v>34</v>
      </c>
      <c r="V21" s="34"/>
      <c r="W21" s="28">
        <v>1</v>
      </c>
      <c r="X21" s="30"/>
      <c r="Y21" s="3"/>
    </row>
    <row r="22" spans="1:25" ht="10.5" customHeight="1">
      <c r="A22" s="2"/>
      <c r="B22" s="29"/>
      <c r="C22" s="34"/>
      <c r="D22" s="36"/>
      <c r="E22" s="34"/>
      <c r="F22" s="30"/>
      <c r="G22" s="30"/>
      <c r="H22" s="29"/>
      <c r="I22" s="30"/>
      <c r="J22" s="30"/>
      <c r="K22" s="30"/>
      <c r="L22" s="53"/>
      <c r="M22" s="30"/>
      <c r="N22" s="30"/>
      <c r="O22" s="30"/>
      <c r="P22" s="29"/>
      <c r="Q22" s="30"/>
      <c r="R22" s="30"/>
      <c r="S22" s="34"/>
      <c r="T22" s="30"/>
      <c r="U22" s="36"/>
      <c r="V22" s="34"/>
      <c r="W22" s="30"/>
      <c r="X22" s="30"/>
      <c r="Y22" s="2"/>
    </row>
    <row r="23" spans="1:25" ht="16.5">
      <c r="A23" s="2"/>
      <c r="B23" s="29"/>
      <c r="C23" s="34"/>
      <c r="D23" s="36" t="s">
        <v>47</v>
      </c>
      <c r="E23" s="34"/>
      <c r="F23" s="28">
        <v>0</v>
      </c>
      <c r="G23" s="30"/>
      <c r="H23" s="29"/>
      <c r="I23" s="34"/>
      <c r="J23" s="37"/>
      <c r="K23" s="37"/>
      <c r="L23" s="36" t="s">
        <v>47</v>
      </c>
      <c r="M23" s="30"/>
      <c r="N23" s="28">
        <v>0</v>
      </c>
      <c r="O23" s="30"/>
      <c r="P23" s="29"/>
      <c r="Q23" s="30"/>
      <c r="R23" s="30"/>
      <c r="S23" s="34"/>
      <c r="T23" s="37"/>
      <c r="U23" s="36" t="s">
        <v>47</v>
      </c>
      <c r="V23" s="34"/>
      <c r="W23" s="28">
        <v>0</v>
      </c>
      <c r="X23" s="30"/>
      <c r="Y23" s="3"/>
    </row>
    <row r="24" spans="1:25" ht="16.5">
      <c r="A24" s="2"/>
      <c r="B24" s="29"/>
      <c r="C24" s="30"/>
      <c r="D24" s="30"/>
      <c r="E24" s="34"/>
      <c r="F24" s="30"/>
      <c r="G24" s="30"/>
      <c r="H24" s="29"/>
      <c r="I24" s="30"/>
      <c r="J24" s="30"/>
      <c r="K24" s="30"/>
      <c r="L24" s="53"/>
      <c r="M24" s="30"/>
      <c r="N24" s="30"/>
      <c r="O24" s="30"/>
      <c r="P24" s="29"/>
      <c r="Q24" s="30"/>
      <c r="R24" s="30"/>
      <c r="S24" s="30"/>
      <c r="T24" s="30"/>
      <c r="U24" s="34"/>
      <c r="V24" s="34"/>
      <c r="W24" s="30"/>
      <c r="X24" s="30"/>
      <c r="Y24" s="2"/>
    </row>
    <row r="25" spans="1:25" ht="17.25" thickBot="1">
      <c r="A25" s="2"/>
      <c r="B25" s="43" t="s">
        <v>5</v>
      </c>
      <c r="C25" s="30"/>
      <c r="D25" s="30"/>
      <c r="E25" s="34"/>
      <c r="F25" s="30"/>
      <c r="G25" s="30"/>
      <c r="H25" s="43" t="s">
        <v>5</v>
      </c>
      <c r="I25" s="30"/>
      <c r="J25" s="30"/>
      <c r="K25" s="30"/>
      <c r="L25" s="53"/>
      <c r="M25" s="30"/>
      <c r="N25" s="30"/>
      <c r="O25" s="30"/>
      <c r="P25" s="43" t="s">
        <v>5</v>
      </c>
      <c r="Q25" s="44"/>
      <c r="R25" s="44"/>
      <c r="S25" s="30"/>
      <c r="T25" s="30"/>
      <c r="U25" s="34"/>
      <c r="V25" s="34"/>
      <c r="W25" s="30"/>
      <c r="X25" s="30"/>
      <c r="Y25" s="2"/>
    </row>
    <row r="26" spans="1:25" ht="18" thickBot="1" thickTop="1">
      <c r="A26" s="2"/>
      <c r="B26" s="29"/>
      <c r="C26" s="53"/>
      <c r="D26" s="36" t="s">
        <v>6</v>
      </c>
      <c r="E26" s="34"/>
      <c r="F26" s="55">
        <f>ROUND((((((F14/F12)*144)/3.14)^0.5)*2),1)</f>
        <v>11.9</v>
      </c>
      <c r="G26" s="30"/>
      <c r="H26" s="29"/>
      <c r="I26" s="34"/>
      <c r="J26" s="37"/>
      <c r="K26" s="37"/>
      <c r="L26" s="36" t="s">
        <v>6</v>
      </c>
      <c r="M26" s="30"/>
      <c r="N26" s="55">
        <f>ROUND((N14/(3.12*((N12/(N16+(N21*10)+(N19*5)+(N23*30))*100)^0.5)))^0.38,1)</f>
        <v>11.8</v>
      </c>
      <c r="O26" s="30"/>
      <c r="P26" s="29"/>
      <c r="Q26" s="30"/>
      <c r="R26" s="30"/>
      <c r="S26" s="34"/>
      <c r="T26" s="37"/>
      <c r="U26" s="36" t="s">
        <v>0</v>
      </c>
      <c r="V26" s="34"/>
      <c r="W26" s="47">
        <f>W14/(((W12/24)^2)*3.14)</f>
        <v>1273.8853503184712</v>
      </c>
      <c r="X26" s="30"/>
      <c r="Y26" s="2"/>
    </row>
    <row r="27" spans="1:25" ht="10.5" customHeight="1" thickBot="1" thickTop="1">
      <c r="A27" s="2"/>
      <c r="B27" s="29"/>
      <c r="C27" s="53"/>
      <c r="D27" s="36"/>
      <c r="E27" s="30"/>
      <c r="F27" s="30"/>
      <c r="G27" s="30"/>
      <c r="H27" s="29"/>
      <c r="I27" s="30"/>
      <c r="J27" s="30"/>
      <c r="K27" s="30"/>
      <c r="L27" s="53"/>
      <c r="M27" s="30"/>
      <c r="N27" s="30"/>
      <c r="O27" s="30"/>
      <c r="P27" s="29"/>
      <c r="Q27" s="98" t="s">
        <v>45</v>
      </c>
      <c r="R27" s="98"/>
      <c r="S27" s="98"/>
      <c r="T27" s="98"/>
      <c r="U27" s="98"/>
      <c r="V27" s="30"/>
      <c r="W27" s="30"/>
      <c r="X27" s="30"/>
      <c r="Y27" s="2"/>
    </row>
    <row r="28" spans="1:25" ht="34.5" customHeight="1" thickBot="1" thickTop="1">
      <c r="A28" s="2"/>
      <c r="B28" s="29"/>
      <c r="C28" s="98" t="s">
        <v>45</v>
      </c>
      <c r="D28" s="98"/>
      <c r="E28" s="35"/>
      <c r="F28" s="48">
        <f>(F14/(3.12*(F26^2.63)))^2*((F16+(F21*10)+(F19*10)+(F23*30))/100)</f>
        <v>0.22610688923668865</v>
      </c>
      <c r="G28" s="49"/>
      <c r="H28" s="29"/>
      <c r="I28" s="34"/>
      <c r="J28" s="37"/>
      <c r="K28" s="37"/>
      <c r="L28" s="36" t="s">
        <v>0</v>
      </c>
      <c r="M28" s="37"/>
      <c r="N28" s="47">
        <f>N14/(((N26/24)^2)*3.14)</f>
        <v>1317.4338584161148</v>
      </c>
      <c r="O28" s="56"/>
      <c r="P28" s="29"/>
      <c r="Q28" s="98"/>
      <c r="R28" s="98"/>
      <c r="S28" s="98"/>
      <c r="T28" s="98"/>
      <c r="U28" s="98"/>
      <c r="V28" s="35"/>
      <c r="W28" s="48">
        <f>(W14/(3.12*(W12^2.63)))^2*((W16+(W21*10)+(W19*5)+(W23*30))/100)</f>
        <v>0.2596442467188858</v>
      </c>
      <c r="X28" s="39"/>
      <c r="Y28" s="2"/>
    </row>
    <row r="29" spans="1:25" ht="10.5" customHeight="1" thickBot="1" thickTop="1">
      <c r="A29" s="2"/>
      <c r="B29" s="29"/>
      <c r="C29" s="30"/>
      <c r="D29" s="30"/>
      <c r="E29" s="30"/>
      <c r="F29" s="30"/>
      <c r="G29" s="40"/>
      <c r="H29" s="46"/>
      <c r="I29" s="40"/>
      <c r="J29" s="40"/>
      <c r="K29" s="40"/>
      <c r="L29" s="57"/>
      <c r="M29" s="40"/>
      <c r="N29" s="40"/>
      <c r="O29" s="40"/>
      <c r="P29" s="46"/>
      <c r="Q29" s="40"/>
      <c r="R29" s="40"/>
      <c r="S29" s="40"/>
      <c r="T29" s="40"/>
      <c r="U29" s="40"/>
      <c r="V29" s="40"/>
      <c r="W29" s="40"/>
      <c r="X29" s="40"/>
      <c r="Y29" s="2"/>
    </row>
    <row r="30" spans="1:25" ht="10.5" customHeight="1" thickBot="1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7"/>
    </row>
    <row r="31" spans="1:25" ht="33.75" customHeight="1">
      <c r="A31" s="8"/>
      <c r="B31" s="99" t="s">
        <v>21</v>
      </c>
      <c r="C31" s="100"/>
      <c r="D31" s="100"/>
      <c r="E31" s="100"/>
      <c r="F31" s="100"/>
      <c r="G31" s="101"/>
      <c r="H31" s="89" t="s">
        <v>23</v>
      </c>
      <c r="I31" s="90"/>
      <c r="J31" s="90"/>
      <c r="K31" s="90"/>
      <c r="L31" s="90"/>
      <c r="M31" s="90"/>
      <c r="N31" s="90"/>
      <c r="O31" s="91"/>
      <c r="P31" s="89" t="s">
        <v>24</v>
      </c>
      <c r="Q31" s="90"/>
      <c r="R31" s="90"/>
      <c r="S31" s="90"/>
      <c r="T31" s="90"/>
      <c r="U31" s="90"/>
      <c r="V31" s="90"/>
      <c r="W31" s="90"/>
      <c r="X31" s="91"/>
      <c r="Y31" s="25"/>
    </row>
    <row r="32" spans="1:25" ht="10.5" customHeight="1">
      <c r="A32" s="8"/>
      <c r="B32" s="29"/>
      <c r="C32" s="30"/>
      <c r="D32" s="30"/>
      <c r="E32" s="30"/>
      <c r="F32" s="30"/>
      <c r="G32" s="58"/>
      <c r="H32" s="68"/>
      <c r="I32" s="17"/>
      <c r="J32" s="17"/>
      <c r="K32" s="17"/>
      <c r="L32" s="17"/>
      <c r="M32" s="17"/>
      <c r="N32" s="17"/>
      <c r="O32" s="58"/>
      <c r="P32" s="29"/>
      <c r="Q32" s="17"/>
      <c r="R32" s="17"/>
      <c r="S32" s="30"/>
      <c r="T32" s="30"/>
      <c r="U32" s="30"/>
      <c r="V32" s="30"/>
      <c r="W32" s="30"/>
      <c r="X32" s="49"/>
      <c r="Y32" s="7"/>
    </row>
    <row r="33" spans="1:25" ht="16.5">
      <c r="A33" s="8"/>
      <c r="B33" s="59"/>
      <c r="C33" s="34"/>
      <c r="D33" s="34"/>
      <c r="E33" s="34"/>
      <c r="F33" s="60"/>
      <c r="G33" s="58"/>
      <c r="H33" s="31" t="s">
        <v>8</v>
      </c>
      <c r="I33" s="71"/>
      <c r="J33" s="71"/>
      <c r="K33" s="71"/>
      <c r="L33" s="71"/>
      <c r="M33" s="17"/>
      <c r="N33" s="17"/>
      <c r="O33" s="58"/>
      <c r="P33" s="31" t="s">
        <v>27</v>
      </c>
      <c r="Q33" s="17"/>
      <c r="R33" s="17"/>
      <c r="S33" s="71"/>
      <c r="T33" s="71"/>
      <c r="U33" s="71"/>
      <c r="V33" s="71"/>
      <c r="W33" s="71"/>
      <c r="X33" s="79"/>
      <c r="Y33" s="7"/>
    </row>
    <row r="34" spans="1:25" ht="16.5">
      <c r="A34" s="8"/>
      <c r="B34" s="29"/>
      <c r="C34" s="60"/>
      <c r="D34" s="60" t="s">
        <v>13</v>
      </c>
      <c r="E34" s="60"/>
      <c r="F34" s="30"/>
      <c r="G34" s="58"/>
      <c r="H34" s="29"/>
      <c r="I34" s="17"/>
      <c r="J34" s="34"/>
      <c r="K34" s="34"/>
      <c r="L34" s="36" t="s">
        <v>11</v>
      </c>
      <c r="M34" s="17"/>
      <c r="N34" s="28">
        <v>24</v>
      </c>
      <c r="O34" s="58"/>
      <c r="P34" s="29"/>
      <c r="Q34" s="17"/>
      <c r="R34" s="17"/>
      <c r="S34" s="17"/>
      <c r="T34" s="17"/>
      <c r="U34" s="36" t="s">
        <v>25</v>
      </c>
      <c r="V34" s="80"/>
      <c r="W34" s="28">
        <v>20</v>
      </c>
      <c r="X34" s="79"/>
      <c r="Y34" s="7"/>
    </row>
    <row r="35" spans="1:25" ht="16.5">
      <c r="A35" s="8"/>
      <c r="B35" s="29"/>
      <c r="C35" s="27">
        <v>0</v>
      </c>
      <c r="D35" s="61" t="s">
        <v>12</v>
      </c>
      <c r="E35" s="34"/>
      <c r="F35" s="27">
        <v>0</v>
      </c>
      <c r="G35" s="58"/>
      <c r="H35" s="29"/>
      <c r="I35" s="30"/>
      <c r="J35" s="34"/>
      <c r="K35" s="34"/>
      <c r="L35" s="30"/>
      <c r="M35" s="17"/>
      <c r="N35" s="30"/>
      <c r="O35" s="58"/>
      <c r="P35" s="29"/>
      <c r="Q35" s="17"/>
      <c r="R35" s="17"/>
      <c r="S35" s="17"/>
      <c r="T35" s="17"/>
      <c r="U35" s="36"/>
      <c r="V35" s="30"/>
      <c r="W35" s="30"/>
      <c r="X35" s="58"/>
      <c r="Y35" s="7"/>
    </row>
    <row r="36" spans="1:25" ht="16.5">
      <c r="A36" s="8"/>
      <c r="B36" s="41"/>
      <c r="C36" s="62">
        <v>0</v>
      </c>
      <c r="D36" s="61" t="s">
        <v>39</v>
      </c>
      <c r="E36" s="34"/>
      <c r="F36" s="62">
        <v>0</v>
      </c>
      <c r="G36" s="58"/>
      <c r="H36" s="41" t="s">
        <v>26</v>
      </c>
      <c r="I36" s="72"/>
      <c r="J36" s="34"/>
      <c r="K36" s="34"/>
      <c r="L36" s="72"/>
      <c r="M36" s="17"/>
      <c r="N36" s="72"/>
      <c r="O36" s="58"/>
      <c r="P36" s="41" t="s">
        <v>10</v>
      </c>
      <c r="Q36" s="17"/>
      <c r="R36" s="17"/>
      <c r="S36" s="17"/>
      <c r="T36" s="17"/>
      <c r="U36" s="81"/>
      <c r="V36" s="72"/>
      <c r="W36" s="72"/>
      <c r="X36" s="58"/>
      <c r="Y36" s="7"/>
    </row>
    <row r="37" spans="1:25" ht="16.5">
      <c r="A37" s="8"/>
      <c r="B37" s="29"/>
      <c r="C37" s="62">
        <v>0</v>
      </c>
      <c r="D37" s="61" t="s">
        <v>40</v>
      </c>
      <c r="E37" s="34"/>
      <c r="F37" s="62">
        <v>0</v>
      </c>
      <c r="G37" s="58"/>
      <c r="H37" s="29"/>
      <c r="I37" s="17"/>
      <c r="J37" s="34"/>
      <c r="K37" s="34"/>
      <c r="L37" s="36" t="s">
        <v>25</v>
      </c>
      <c r="M37" s="17"/>
      <c r="N37" s="28">
        <v>24</v>
      </c>
      <c r="O37" s="58"/>
      <c r="P37" s="29"/>
      <c r="Q37" s="17"/>
      <c r="R37" s="17"/>
      <c r="S37" s="17"/>
      <c r="T37" s="17"/>
      <c r="U37" s="36" t="s">
        <v>9</v>
      </c>
      <c r="V37" s="80"/>
      <c r="W37" s="28">
        <v>20</v>
      </c>
      <c r="X37" s="58"/>
      <c r="Y37" s="7"/>
    </row>
    <row r="38" spans="1:25" ht="10.5" customHeight="1">
      <c r="A38" s="8"/>
      <c r="B38" s="29"/>
      <c r="C38" s="37"/>
      <c r="D38" s="37"/>
      <c r="E38" s="34"/>
      <c r="F38" s="38"/>
      <c r="G38" s="63"/>
      <c r="H38" s="29"/>
      <c r="I38" s="37"/>
      <c r="J38" s="34"/>
      <c r="K38" s="34"/>
      <c r="L38" s="37"/>
      <c r="M38" s="17"/>
      <c r="N38" s="38"/>
      <c r="O38" s="58"/>
      <c r="P38" s="29"/>
      <c r="Q38" s="17"/>
      <c r="R38" s="17"/>
      <c r="S38" s="17"/>
      <c r="T38" s="17"/>
      <c r="U38" s="36"/>
      <c r="V38" s="37"/>
      <c r="W38" s="38"/>
      <c r="X38" s="58"/>
      <c r="Y38" s="7"/>
    </row>
    <row r="39" spans="1:25" ht="17.25" thickBot="1">
      <c r="A39" s="8"/>
      <c r="B39" s="43"/>
      <c r="C39" s="37"/>
      <c r="D39" s="64" t="s">
        <v>14</v>
      </c>
      <c r="E39" s="34"/>
      <c r="F39" s="38"/>
      <c r="G39" s="49"/>
      <c r="H39" s="43" t="s">
        <v>5</v>
      </c>
      <c r="I39" s="30"/>
      <c r="J39" s="34"/>
      <c r="K39" s="34" t="s">
        <v>41</v>
      </c>
      <c r="L39" s="30"/>
      <c r="M39" s="17"/>
      <c r="N39" s="30"/>
      <c r="O39" s="58"/>
      <c r="P39" s="43" t="s">
        <v>5</v>
      </c>
      <c r="Q39" s="17"/>
      <c r="R39" s="17"/>
      <c r="S39" s="17"/>
      <c r="T39" s="17"/>
      <c r="U39" s="34" t="s">
        <v>41</v>
      </c>
      <c r="V39" s="30"/>
      <c r="W39" s="30"/>
      <c r="X39" s="58"/>
      <c r="Y39" s="7"/>
    </row>
    <row r="40" spans="1:25" ht="18" thickBot="1" thickTop="1">
      <c r="A40" s="8"/>
      <c r="B40" s="41"/>
      <c r="C40" s="27">
        <v>0</v>
      </c>
      <c r="D40" s="61" t="s">
        <v>12</v>
      </c>
      <c r="E40" s="34"/>
      <c r="F40" s="27">
        <v>0</v>
      </c>
      <c r="G40" s="49"/>
      <c r="H40" s="41"/>
      <c r="I40" s="17"/>
      <c r="J40" s="34"/>
      <c r="K40" s="34"/>
      <c r="L40" s="36" t="s">
        <v>9</v>
      </c>
      <c r="M40" s="17"/>
      <c r="N40" s="73">
        <f>ROUND((PI()*(N34/2)^2)/N37,0)</f>
        <v>19</v>
      </c>
      <c r="O40" s="58"/>
      <c r="P40" s="41"/>
      <c r="Q40" s="17"/>
      <c r="R40" s="17"/>
      <c r="S40" s="17"/>
      <c r="T40" s="17"/>
      <c r="U40" s="36" t="s">
        <v>11</v>
      </c>
      <c r="V40" s="82"/>
      <c r="W40" s="73">
        <f>ROUND(SQRT(W37*W34/PI())*2,0)</f>
        <v>23</v>
      </c>
      <c r="X40" s="58"/>
      <c r="Y40" s="7"/>
    </row>
    <row r="41" spans="1:25" ht="18" thickBot="1" thickTop="1">
      <c r="A41" s="8"/>
      <c r="B41" s="29"/>
      <c r="C41" s="62">
        <v>0</v>
      </c>
      <c r="D41" s="61" t="s">
        <v>39</v>
      </c>
      <c r="E41" s="34"/>
      <c r="F41" s="62">
        <v>0</v>
      </c>
      <c r="G41" s="65"/>
      <c r="H41" s="46"/>
      <c r="I41" s="74"/>
      <c r="J41" s="74"/>
      <c r="K41" s="74"/>
      <c r="L41" s="75"/>
      <c r="M41" s="18"/>
      <c r="N41" s="18"/>
      <c r="O41" s="70"/>
      <c r="P41" s="46"/>
      <c r="Q41" s="18"/>
      <c r="R41" s="18"/>
      <c r="S41" s="74"/>
      <c r="T41" s="74"/>
      <c r="U41" s="74"/>
      <c r="V41" s="74"/>
      <c r="W41" s="75"/>
      <c r="X41" s="70"/>
      <c r="Y41" s="7"/>
    </row>
    <row r="42" spans="1:25" ht="16.5" customHeight="1">
      <c r="A42" s="8"/>
      <c r="B42" s="29"/>
      <c r="C42" s="62">
        <v>0</v>
      </c>
      <c r="D42" s="61" t="s">
        <v>40</v>
      </c>
      <c r="E42" s="34"/>
      <c r="F42" s="62">
        <v>0</v>
      </c>
      <c r="G42" s="49"/>
      <c r="H42" s="92" t="s">
        <v>35</v>
      </c>
      <c r="I42" s="93"/>
      <c r="J42" s="93"/>
      <c r="K42" s="93"/>
      <c r="L42" s="93"/>
      <c r="M42" s="93"/>
      <c r="N42" s="93"/>
      <c r="O42" s="94"/>
      <c r="P42" s="89" t="s">
        <v>38</v>
      </c>
      <c r="Q42" s="90"/>
      <c r="R42" s="90"/>
      <c r="S42" s="90"/>
      <c r="T42" s="90"/>
      <c r="U42" s="90"/>
      <c r="V42" s="90"/>
      <c r="W42" s="90"/>
      <c r="X42" s="91"/>
      <c r="Y42" s="7"/>
    </row>
    <row r="43" spans="1:25" ht="16.5">
      <c r="A43" s="8"/>
      <c r="B43" s="29"/>
      <c r="C43" s="30"/>
      <c r="D43" s="30"/>
      <c r="E43" s="34"/>
      <c r="F43" s="30"/>
      <c r="G43" s="58"/>
      <c r="H43" s="95" t="s">
        <v>36</v>
      </c>
      <c r="I43" s="96"/>
      <c r="J43" s="96"/>
      <c r="K43" s="96"/>
      <c r="L43" s="96"/>
      <c r="M43" s="96"/>
      <c r="N43" s="96"/>
      <c r="O43" s="97"/>
      <c r="P43" s="95" t="s">
        <v>37</v>
      </c>
      <c r="Q43" s="96"/>
      <c r="R43" s="96"/>
      <c r="S43" s="96"/>
      <c r="T43" s="96"/>
      <c r="U43" s="96"/>
      <c r="V43" s="96"/>
      <c r="W43" s="96"/>
      <c r="X43" s="97"/>
      <c r="Y43" s="7"/>
    </row>
    <row r="44" spans="1:25" ht="17.25" thickBot="1">
      <c r="A44" s="8"/>
      <c r="B44" s="29"/>
      <c r="C44" s="30"/>
      <c r="D44" s="64" t="s">
        <v>15</v>
      </c>
      <c r="E44" s="34"/>
      <c r="F44" s="30"/>
      <c r="G44" s="58"/>
      <c r="H44" s="68"/>
      <c r="I44" s="17"/>
      <c r="J44" s="17"/>
      <c r="K44" s="17"/>
      <c r="L44" s="17"/>
      <c r="M44" s="17"/>
      <c r="N44" s="17"/>
      <c r="O44" s="58"/>
      <c r="P44" s="76"/>
      <c r="Q44" s="17"/>
      <c r="R44" s="17"/>
      <c r="S44" s="17"/>
      <c r="T44" s="64"/>
      <c r="U44" s="77" t="s">
        <v>16</v>
      </c>
      <c r="V44" s="77"/>
      <c r="W44" s="77" t="s">
        <v>17</v>
      </c>
      <c r="X44" s="58"/>
      <c r="Y44" s="7"/>
    </row>
    <row r="45" spans="1:25" ht="18" thickBot="1" thickTop="1">
      <c r="A45" s="8"/>
      <c r="B45" s="29"/>
      <c r="C45" s="47">
        <f>C35+C40</f>
        <v>0</v>
      </c>
      <c r="D45" s="61" t="s">
        <v>12</v>
      </c>
      <c r="E45" s="34"/>
      <c r="F45" s="66">
        <f>F35+F40</f>
        <v>0</v>
      </c>
      <c r="G45" s="58"/>
      <c r="H45" s="68"/>
      <c r="I45" s="17"/>
      <c r="J45" s="17"/>
      <c r="K45" s="17"/>
      <c r="L45" s="17"/>
      <c r="M45" s="17"/>
      <c r="N45" s="17"/>
      <c r="O45" s="58"/>
      <c r="P45" s="43"/>
      <c r="Q45" s="17"/>
      <c r="R45" s="17"/>
      <c r="S45" s="17"/>
      <c r="T45" s="44"/>
      <c r="U45" s="44"/>
      <c r="V45" s="44"/>
      <c r="W45" s="44"/>
      <c r="X45" s="58"/>
      <c r="Y45" s="7"/>
    </row>
    <row r="46" spans="1:25" ht="18" thickBot="1" thickTop="1">
      <c r="A46" s="8"/>
      <c r="B46" s="29"/>
      <c r="C46" s="67">
        <f>IF(ISERR((C35*C36+C40*C41)/C45),0,(C35*C36+C40*C41)/C45)</f>
        <v>0</v>
      </c>
      <c r="D46" s="61" t="s">
        <v>39</v>
      </c>
      <c r="E46" s="34"/>
      <c r="F46" s="67">
        <f>IF(ISERR((F35*F36+F40*F41)/F45),0,(F35*F36+F40*F41)/F45)</f>
        <v>0</v>
      </c>
      <c r="G46" s="58"/>
      <c r="H46" s="68"/>
      <c r="I46" s="17"/>
      <c r="J46" s="17"/>
      <c r="K46" s="17"/>
      <c r="L46" s="17"/>
      <c r="M46" s="17"/>
      <c r="N46" s="17"/>
      <c r="O46" s="58"/>
      <c r="P46" s="43" t="s">
        <v>18</v>
      </c>
      <c r="Q46" s="17"/>
      <c r="R46" s="17"/>
      <c r="S46" s="17"/>
      <c r="T46" s="44"/>
      <c r="U46" s="78" t="s">
        <v>28</v>
      </c>
      <c r="V46" s="78"/>
      <c r="W46" s="78" t="s">
        <v>32</v>
      </c>
      <c r="X46" s="58"/>
      <c r="Y46" s="7"/>
    </row>
    <row r="47" spans="1:25" ht="18" thickBot="1" thickTop="1">
      <c r="A47" s="8"/>
      <c r="B47" s="29"/>
      <c r="C47" s="67">
        <f>IF(ISERR((C35*C37+C40*C42)/C45),0,(C35*C37+C40*C42)/C45)</f>
        <v>0</v>
      </c>
      <c r="D47" s="61" t="s">
        <v>40</v>
      </c>
      <c r="E47" s="34"/>
      <c r="F47" s="67">
        <f>IF(ISERR((F35*F37+F40*F42)/F45),0,(F35*F37+F40*F42)/F45)</f>
        <v>0</v>
      </c>
      <c r="G47" s="58"/>
      <c r="H47" s="68"/>
      <c r="I47" s="17"/>
      <c r="J47" s="17"/>
      <c r="K47" s="17"/>
      <c r="L47" s="17"/>
      <c r="M47" s="17"/>
      <c r="N47" s="17"/>
      <c r="O47" s="58"/>
      <c r="P47" s="43"/>
      <c r="Q47" s="17"/>
      <c r="R47" s="17"/>
      <c r="S47" s="17"/>
      <c r="T47" s="44"/>
      <c r="U47" s="78"/>
      <c r="V47" s="78"/>
      <c r="W47" s="78"/>
      <c r="X47" s="58"/>
      <c r="Y47" s="7"/>
    </row>
    <row r="48" spans="1:25" ht="17.25" thickTop="1">
      <c r="A48" s="8"/>
      <c r="B48" s="29"/>
      <c r="C48" s="34"/>
      <c r="D48" s="34"/>
      <c r="E48" s="34"/>
      <c r="F48" s="30"/>
      <c r="G48" s="58"/>
      <c r="H48" s="68"/>
      <c r="I48" s="17"/>
      <c r="J48" s="17"/>
      <c r="K48" s="17"/>
      <c r="L48" s="17"/>
      <c r="M48" s="17"/>
      <c r="N48" s="17"/>
      <c r="O48" s="58"/>
      <c r="P48" s="43" t="s">
        <v>19</v>
      </c>
      <c r="Q48" s="17"/>
      <c r="R48" s="17"/>
      <c r="S48" s="17"/>
      <c r="T48" s="44"/>
      <c r="U48" s="78" t="s">
        <v>29</v>
      </c>
      <c r="V48" s="78"/>
      <c r="W48" s="78" t="s">
        <v>28</v>
      </c>
      <c r="X48" s="58"/>
      <c r="Y48" s="7"/>
    </row>
    <row r="49" spans="1:25" ht="16.5">
      <c r="A49" s="8"/>
      <c r="B49" s="68"/>
      <c r="C49" s="17"/>
      <c r="D49" s="17"/>
      <c r="E49" s="17"/>
      <c r="F49" s="17"/>
      <c r="G49" s="58"/>
      <c r="H49" s="68"/>
      <c r="I49" s="17"/>
      <c r="J49" s="17"/>
      <c r="K49" s="17"/>
      <c r="L49" s="17"/>
      <c r="M49" s="17"/>
      <c r="N49" s="17"/>
      <c r="O49" s="58"/>
      <c r="P49" s="43"/>
      <c r="Q49" s="17"/>
      <c r="R49" s="17"/>
      <c r="S49" s="17"/>
      <c r="T49" s="44"/>
      <c r="U49" s="78"/>
      <c r="V49" s="78"/>
      <c r="W49" s="78"/>
      <c r="X49" s="58"/>
      <c r="Y49" s="7"/>
    </row>
    <row r="50" spans="1:25" ht="16.5">
      <c r="A50" s="8"/>
      <c r="B50" s="68"/>
      <c r="C50" s="17"/>
      <c r="D50" s="17"/>
      <c r="E50" s="17"/>
      <c r="F50" s="17"/>
      <c r="G50" s="58"/>
      <c r="H50" s="68"/>
      <c r="I50" s="17"/>
      <c r="J50" s="17"/>
      <c r="K50" s="17"/>
      <c r="L50" s="17"/>
      <c r="M50" s="17"/>
      <c r="N50" s="17"/>
      <c r="O50" s="58"/>
      <c r="P50" s="43" t="s">
        <v>20</v>
      </c>
      <c r="Q50" s="17"/>
      <c r="R50" s="17"/>
      <c r="S50" s="17"/>
      <c r="T50" s="44"/>
      <c r="U50" s="78" t="s">
        <v>30</v>
      </c>
      <c r="V50" s="78"/>
      <c r="W50" s="78" t="s">
        <v>31</v>
      </c>
      <c r="X50" s="58"/>
      <c r="Y50" s="7"/>
    </row>
    <row r="51" spans="1:25" ht="13.5" thickBot="1">
      <c r="A51" s="8"/>
      <c r="B51" s="69"/>
      <c r="C51" s="18"/>
      <c r="D51" s="18"/>
      <c r="E51" s="18"/>
      <c r="F51" s="18"/>
      <c r="G51" s="70"/>
      <c r="H51" s="69"/>
      <c r="I51" s="18"/>
      <c r="J51" s="18"/>
      <c r="K51" s="18"/>
      <c r="L51" s="18"/>
      <c r="M51" s="18"/>
      <c r="N51" s="18"/>
      <c r="O51" s="70"/>
      <c r="P51" s="69"/>
      <c r="Q51" s="18"/>
      <c r="R51" s="18"/>
      <c r="S51" s="18"/>
      <c r="T51" s="18"/>
      <c r="U51" s="18"/>
      <c r="V51" s="18"/>
      <c r="W51" s="18"/>
      <c r="X51" s="70"/>
      <c r="Y51" s="7"/>
    </row>
    <row r="52" spans="1:25" ht="16.5">
      <c r="A52" s="8"/>
      <c r="B52" s="1"/>
      <c r="C52" s="1"/>
      <c r="D52" s="1"/>
      <c r="E52" s="1"/>
      <c r="F52" s="1"/>
      <c r="G52" s="6"/>
      <c r="H52" s="4"/>
      <c r="I52" s="4"/>
      <c r="J52" s="4"/>
      <c r="K52" s="4"/>
      <c r="L52" s="4"/>
      <c r="M52" s="6"/>
      <c r="N52" s="6"/>
      <c r="O52" s="6"/>
      <c r="P52" s="6"/>
      <c r="Q52" s="6"/>
      <c r="R52" s="6"/>
      <c r="S52" s="6"/>
      <c r="T52" s="6"/>
      <c r="U52" s="6"/>
      <c r="V52" s="6"/>
      <c r="W52" s="5"/>
      <c r="X52" s="5"/>
      <c r="Y52" s="7"/>
    </row>
    <row r="53" spans="1:25" ht="0.75" customHeight="1" thickBot="1">
      <c r="A53" s="86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8"/>
    </row>
  </sheetData>
  <sheetProtection/>
  <mergeCells count="14">
    <mergeCell ref="H8:O8"/>
    <mergeCell ref="B31:G31"/>
    <mergeCell ref="P8:X8"/>
    <mergeCell ref="C28:D28"/>
    <mergeCell ref="A53:Y53"/>
    <mergeCell ref="B8:G8"/>
    <mergeCell ref="H42:O42"/>
    <mergeCell ref="H43:O43"/>
    <mergeCell ref="P43:X43"/>
    <mergeCell ref="I11:L12"/>
    <mergeCell ref="Q27:U28"/>
    <mergeCell ref="P31:X31"/>
    <mergeCell ref="H31:O31"/>
    <mergeCell ref="P42:X42"/>
  </mergeCells>
  <printOptions horizontalCentered="1"/>
  <pageMargins left="0.4" right="0.4" top="0.5" bottom="0.69" header="0.5" footer="0.5"/>
  <pageSetup fitToHeight="1" fitToWidth="1"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Bry-Air,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Bennett</dc:creator>
  <cp:keywords/>
  <dc:description/>
  <cp:lastModifiedBy>Isaac Pilcher</cp:lastModifiedBy>
  <cp:lastPrinted>2008-10-21T20:46:56Z</cp:lastPrinted>
  <dcterms:created xsi:type="dcterms:W3CDTF">2008-09-11T18:02:08Z</dcterms:created>
  <dcterms:modified xsi:type="dcterms:W3CDTF">2018-10-09T15:44:48Z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116651238</vt:i4>
  </property>
  <property fmtid="{D5CDD505-2E9C-101B-9397-08002B2CF9AE}" pid="3" name="_EmailSubject">
    <vt:lpwstr>Static Pressure calculator</vt:lpwstr>
  </property>
  <property fmtid="{D5CDD505-2E9C-101B-9397-08002B2CF9AE}" pid="4" name="_AuthorEmail">
    <vt:lpwstr>lgeddis@bry-air.com</vt:lpwstr>
  </property>
  <property fmtid="{D5CDD505-2E9C-101B-9397-08002B2CF9AE}" pid="5" name="_AuthorEmailDisplayName">
    <vt:lpwstr>Geddis, Linda</vt:lpwstr>
  </property>
  <property fmtid="{D5CDD505-2E9C-101B-9397-08002B2CF9AE}" pid="6" name="_ReviewingToolsShownOnce">
    <vt:lpwstr/>
  </property>
</Properties>
</file>